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ebie\Desktop\"/>
    </mc:Choice>
  </mc:AlternateContent>
  <bookViews>
    <workbookView xWindow="0" yWindow="0" windowWidth="28800" windowHeight="12180"/>
  </bookViews>
  <sheets>
    <sheet name="wykaz polis 2025r." sheetId="1" r:id="rId1"/>
  </sheets>
  <definedNames>
    <definedName name="_xlnm.Print_Area" localSheetId="0">'wykaz polis 2025r.'!$A$1:$M$27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19" i="1"/>
  <c r="J22" i="1" l="1"/>
  <c r="I26" i="1" l="1"/>
  <c r="H26" i="1"/>
  <c r="F24" i="1"/>
  <c r="J24" i="1" s="1"/>
  <c r="J21" i="1"/>
  <c r="J18" i="1"/>
  <c r="J15" i="1"/>
  <c r="J14" i="1"/>
  <c r="J10" i="1"/>
  <c r="J9" i="1"/>
  <c r="J8" i="1"/>
  <c r="J7" i="1"/>
  <c r="J6" i="1"/>
  <c r="J5" i="1"/>
  <c r="J26" i="1" l="1"/>
</calcChain>
</file>

<file path=xl/sharedStrings.xml><?xml version="1.0" encoding="utf-8"?>
<sst xmlns="http://schemas.openxmlformats.org/spreadsheetml/2006/main" count="111" uniqueCount="81">
  <si>
    <t>WYKAZ  WYSOKOŚCI SKŁADEK UBEZPIECZENIOWYCH</t>
  </si>
  <si>
    <t>L.p.</t>
  </si>
  <si>
    <t>Wyszczególnienie</t>
  </si>
  <si>
    <t>Firma</t>
  </si>
  <si>
    <t>Nr Polisy</t>
  </si>
  <si>
    <t>okres ubezpieczenia</t>
  </si>
  <si>
    <t>aktualna składka ogółem</t>
  </si>
  <si>
    <t>składka roczna</t>
  </si>
  <si>
    <t>składka rozliczona w 2024</t>
  </si>
  <si>
    <t>rozliczona składka w  2025r.</t>
  </si>
  <si>
    <t>uwagi</t>
  </si>
  <si>
    <t>Ubezpieczenie komunikacyjne /700140/</t>
  </si>
  <si>
    <t>PZUW</t>
  </si>
  <si>
    <t>IKJ005A0292-IKJ005A0429</t>
  </si>
  <si>
    <t>01.01.2025 - 31.12.2025</t>
  </si>
  <si>
    <t>płatne jednorazowo do 31.01.2025</t>
  </si>
  <si>
    <t>1.1.</t>
  </si>
  <si>
    <t>Ubezpieczenie komunikacyjne /700141/</t>
  </si>
  <si>
    <t>IKJ005A1446-IKJ005A1447</t>
  </si>
  <si>
    <t>03.01.2025 - 31.12.2025</t>
  </si>
  <si>
    <t>płatne jednorazowo do 17.01.2025</t>
  </si>
  <si>
    <t>1.2.</t>
  </si>
  <si>
    <t>Ubezpieczenie komunikacyjne /700147/</t>
  </si>
  <si>
    <t>IKJ005A1461</t>
  </si>
  <si>
    <t>16.09.2025 - 31.12.2025</t>
  </si>
  <si>
    <t>płatne jednorazowo 30.09.2025</t>
  </si>
  <si>
    <t>2.1.</t>
  </si>
  <si>
    <t>Ubezpieczenia OC podstawowe /700130/</t>
  </si>
  <si>
    <t>Certyfikat nr 18/2024</t>
  </si>
  <si>
    <t>01.04.2024 - 31.03.2025</t>
  </si>
  <si>
    <t>płatne jednorazowo do 15.05.2024</t>
  </si>
  <si>
    <t>2.2.</t>
  </si>
  <si>
    <t>Ubezpieczenia OC nadwyżkowe_1 /700131/</t>
  </si>
  <si>
    <t>Certyfikat nr 105/2024</t>
  </si>
  <si>
    <t>2.3.</t>
  </si>
  <si>
    <t>Ubezpieczenia OC nadwyżkowe_2 /700132/</t>
  </si>
  <si>
    <t>Ubezpieczenia OC podstawowe /700142/</t>
  </si>
  <si>
    <t>Certyfikat nr 18/2025</t>
  </si>
  <si>
    <t>01.04.2025 - 31.03.2026</t>
  </si>
  <si>
    <t>płatne jednorazowo do 30.04.2025</t>
  </si>
  <si>
    <t>Ubezpieczenia OC nadwyżkowe_1 /700143/</t>
  </si>
  <si>
    <t>Certyfikat nr 105/2025</t>
  </si>
  <si>
    <t>Ubezpieczenia OC nadwyżkowe_2 /700144/</t>
  </si>
  <si>
    <t>OC członków władz /700137/ KUP</t>
  </si>
  <si>
    <t>PGE GiEK S.A.</t>
  </si>
  <si>
    <t>01.10.2024 - 30.09.2025</t>
  </si>
  <si>
    <t>płatne jednorazowo do 13.12.2024</t>
  </si>
  <si>
    <t>OC członków władz /700137/ NKUP</t>
  </si>
  <si>
    <t>4.1.</t>
  </si>
  <si>
    <t>OC działalności - koncesja /700139/</t>
  </si>
  <si>
    <t>ANA 02640004</t>
  </si>
  <si>
    <t>30.12.2024 - 29.12.2025</t>
  </si>
  <si>
    <t>Ubezpieczenie NNW  /700134/</t>
  </si>
  <si>
    <t>ERGO Hestia</t>
  </si>
  <si>
    <t>01.07.2024 - 30.06.2025</t>
  </si>
  <si>
    <t>płatne jednorazowo do 15.07.2024</t>
  </si>
  <si>
    <t>Ubezpieczenie NNW  /700145/</t>
  </si>
  <si>
    <t>01.07.2025 - 30.06.2026</t>
  </si>
  <si>
    <t>płatne jednorazowo 14.07.2025</t>
  </si>
  <si>
    <t>Ubezpieczenie majątkowe /700135/</t>
  </si>
  <si>
    <t>JM6 00130583 - JM0 00130584</t>
  </si>
  <si>
    <t>płatne 2 raty: 31.07.2024: 18.877,09 zł, 31.01.2025: 18.877,09 zł</t>
  </si>
  <si>
    <t>Ubezpieczenie majątkowe /700146/</t>
  </si>
  <si>
    <t>JM6 00130667 - JM0 00130668</t>
  </si>
  <si>
    <t>Ubezpieczenie opon KUP</t>
  </si>
  <si>
    <t>polisy obowiązujące w 2025  roku</t>
  </si>
  <si>
    <t>płatne 2 raty: 31.07.2025 i 31.01.2026 po 19.094,46zł</t>
  </si>
  <si>
    <t>2.4.</t>
  </si>
  <si>
    <t>2.5.</t>
  </si>
  <si>
    <t>2.6.</t>
  </si>
  <si>
    <t>4.2.</t>
  </si>
  <si>
    <t>5.1.</t>
  </si>
  <si>
    <t>5.2.</t>
  </si>
  <si>
    <t>składka pozost.do rozliczenia w 2025r.</t>
  </si>
  <si>
    <t>do zapłaty w 2026r.</t>
  </si>
  <si>
    <t>OC członków władz /7001__/ KUP</t>
  </si>
  <si>
    <t>OC członków władz /7001__/ NKUP</t>
  </si>
  <si>
    <t>01.10.2025 - 30.09.2026</t>
  </si>
  <si>
    <t>czekamy na polisę - wg informacji z GiEK wartości pozostaną takie same lub będą niższe. Zostawiam takie same.</t>
  </si>
  <si>
    <t>stan na dzień 30.09.2025r.</t>
  </si>
  <si>
    <r>
      <t xml:space="preserve">składka pozost.do rozliczenia w </t>
    </r>
    <r>
      <rPr>
        <b/>
        <i/>
        <sz val="8"/>
        <rFont val="Arial CE"/>
        <charset val="238"/>
      </rPr>
      <t>2026</t>
    </r>
    <r>
      <rPr>
        <i/>
        <sz val="8"/>
        <rFont val="Arial CE"/>
        <family val="2"/>
        <charset val="238"/>
      </rPr>
      <t>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</si>
</sst>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Tahoma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i/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i/>
      <sz val="8"/>
      <name val="Arial CE"/>
      <charset val="238"/>
    </font>
    <font>
      <b/>
      <i/>
      <sz val="10"/>
      <name val="Arial CE"/>
      <charset val="238"/>
    </font>
    <font>
      <i/>
      <sz val="9"/>
      <name val="Arial CE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11"/>
      <name val="Tahoma"/>
      <family val="2"/>
      <charset val="238"/>
    </font>
    <font>
      <sz val="10"/>
      <color theme="0" tint="-0.499984740745262"/>
      <name val="Arial"/>
      <family val="2"/>
      <charset val="238"/>
    </font>
    <font>
      <sz val="9"/>
      <color theme="0" tint="-0.499984740745262"/>
      <name val="Arial CE"/>
      <family val="2"/>
      <charset val="238"/>
    </font>
    <font>
      <b/>
      <sz val="10"/>
      <color theme="0" tint="-0.499984740745262"/>
      <name val="Arial CE"/>
      <charset val="238"/>
    </font>
    <font>
      <sz val="10"/>
      <color theme="0" tint="-0.499984740745262"/>
      <name val="Arial CE"/>
      <family val="2"/>
      <charset val="238"/>
    </font>
    <font>
      <b/>
      <sz val="10"/>
      <color theme="0" tint="-0.499984740745262"/>
      <name val="Arial CE"/>
      <family val="2"/>
      <charset val="238"/>
    </font>
    <font>
      <b/>
      <i/>
      <sz val="10"/>
      <color theme="0" tint="-0.499984740745262"/>
      <name val="Arial CE"/>
      <family val="2"/>
      <charset val="238"/>
    </font>
    <font>
      <sz val="10"/>
      <color theme="0" tint="-0.499984740745262"/>
      <name val="Arial CE"/>
      <charset val="238"/>
    </font>
    <font>
      <i/>
      <sz val="8"/>
      <color theme="0" tint="-0.499984740745262"/>
      <name val="Arial CE"/>
      <charset val="238"/>
    </font>
    <font>
      <b/>
      <i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2" fontId="3" fillId="0" borderId="0" xfId="1" applyNumberFormat="1" applyFont="1" applyAlignment="1">
      <alignment horizontal="center" vertical="center" wrapText="1"/>
    </xf>
    <xf numFmtId="4" fontId="1" fillId="0" borderId="0" xfId="1" applyNumberFormat="1" applyFont="1" applyAlignment="1">
      <alignment vertical="center"/>
    </xf>
    <xf numFmtId="4" fontId="1" fillId="0" borderId="0" xfId="1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Fill="1" applyBorder="1" applyAlignment="1">
      <alignment vertical="center"/>
    </xf>
    <xf numFmtId="4" fontId="7" fillId="0" borderId="4" xfId="1" applyNumberFormat="1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vertical="center" wrapText="1"/>
    </xf>
    <xf numFmtId="0" fontId="10" fillId="0" borderId="8" xfId="1" applyNumberFormat="1" applyFont="1" applyFill="1" applyBorder="1" applyAlignment="1">
      <alignment horizontal="center" vertical="center" wrapText="1"/>
    </xf>
    <xf numFmtId="49" fontId="11" fillId="0" borderId="9" xfId="1" applyNumberFormat="1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vertical="center"/>
    </xf>
    <xf numFmtId="4" fontId="5" fillId="0" borderId="9" xfId="1" applyNumberFormat="1" applyFont="1" applyFill="1" applyBorder="1" applyAlignment="1">
      <alignment vertical="center"/>
    </xf>
    <xf numFmtId="4" fontId="3" fillId="0" borderId="10" xfId="1" applyNumberFormat="1" applyFont="1" applyFill="1" applyBorder="1" applyAlignment="1">
      <alignment vertical="center"/>
    </xf>
    <xf numFmtId="4" fontId="13" fillId="0" borderId="10" xfId="1" applyNumberFormat="1" applyFont="1" applyFill="1" applyBorder="1" applyAlignment="1">
      <alignment vertical="center"/>
    </xf>
    <xf numFmtId="4" fontId="11" fillId="0" borderId="11" xfId="1" applyNumberFormat="1" applyFont="1" applyFill="1" applyBorder="1" applyAlignment="1">
      <alignment vertical="center"/>
    </xf>
    <xf numFmtId="4" fontId="14" fillId="0" borderId="12" xfId="1" applyNumberFormat="1" applyFont="1" applyFill="1" applyBorder="1" applyAlignment="1">
      <alignment vertical="center" wrapText="1"/>
    </xf>
    <xf numFmtId="164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vertical="center"/>
    </xf>
    <xf numFmtId="0" fontId="1" fillId="0" borderId="13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vertical="center" wrapText="1"/>
    </xf>
    <xf numFmtId="4" fontId="15" fillId="0" borderId="9" xfId="1" applyNumberFormat="1" applyFont="1" applyFill="1" applyBorder="1" applyAlignment="1">
      <alignment vertical="center"/>
    </xf>
    <xf numFmtId="4" fontId="10" fillId="0" borderId="10" xfId="1" applyNumberFormat="1" applyFont="1" applyFill="1" applyBorder="1" applyAlignment="1">
      <alignment vertical="center"/>
    </xf>
    <xf numFmtId="4" fontId="11" fillId="0" borderId="10" xfId="1" applyNumberFormat="1" applyFont="1" applyFill="1" applyBorder="1" applyAlignment="1">
      <alignment vertical="center"/>
    </xf>
    <xf numFmtId="4" fontId="11" fillId="0" borderId="14" xfId="1" applyNumberFormat="1" applyFont="1" applyFill="1" applyBorder="1" applyAlignment="1">
      <alignment vertical="center"/>
    </xf>
    <xf numFmtId="4" fontId="1" fillId="0" borderId="0" xfId="1" applyNumberFormat="1" applyFont="1" applyFill="1" applyAlignment="1">
      <alignment vertical="center"/>
    </xf>
    <xf numFmtId="0" fontId="9" fillId="0" borderId="15" xfId="1" applyFont="1" applyFill="1" applyBorder="1" applyAlignment="1">
      <alignment vertical="center" wrapText="1"/>
    </xf>
    <xf numFmtId="0" fontId="10" fillId="0" borderId="16" xfId="1" applyNumberFormat="1" applyFont="1" applyFill="1" applyBorder="1" applyAlignment="1">
      <alignment horizontal="center" vertical="center" wrapText="1"/>
    </xf>
    <xf numFmtId="49" fontId="9" fillId="0" borderId="9" xfId="1" applyNumberFormat="1" applyFont="1" applyFill="1" applyBorder="1" applyAlignment="1">
      <alignment vertical="center" wrapText="1"/>
    </xf>
    <xf numFmtId="4" fontId="13" fillId="0" borderId="10" xfId="1" applyNumberFormat="1" applyFont="1" applyFill="1" applyBorder="1" applyAlignment="1">
      <alignment horizontal="center" vertical="center" wrapText="1"/>
    </xf>
    <xf numFmtId="4" fontId="11" fillId="0" borderId="10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vertical="center"/>
    </xf>
    <xf numFmtId="4" fontId="13" fillId="0" borderId="14" xfId="1" applyNumberFormat="1" applyFont="1" applyFill="1" applyBorder="1" applyAlignment="1">
      <alignment vertical="center"/>
    </xf>
    <xf numFmtId="4" fontId="13" fillId="0" borderId="0" xfId="1" applyNumberFormat="1" applyFont="1" applyFill="1" applyBorder="1" applyAlignment="1">
      <alignment vertical="center"/>
    </xf>
    <xf numFmtId="164" fontId="13" fillId="0" borderId="0" xfId="1" applyNumberFormat="1" applyFont="1" applyFill="1" applyBorder="1" applyAlignment="1">
      <alignment vertical="center"/>
    </xf>
    <xf numFmtId="0" fontId="13" fillId="0" borderId="0" xfId="1" applyFont="1" applyFill="1" applyAlignment="1">
      <alignment vertical="center"/>
    </xf>
    <xf numFmtId="49" fontId="13" fillId="0" borderId="9" xfId="1" applyNumberFormat="1" applyFont="1" applyFill="1" applyBorder="1" applyAlignment="1">
      <alignment vertical="center" wrapText="1"/>
    </xf>
    <xf numFmtId="0" fontId="10" fillId="0" borderId="17" xfId="1" applyNumberFormat="1" applyFont="1" applyFill="1" applyBorder="1" applyAlignment="1">
      <alignment horizontal="center" vertical="center" wrapText="1"/>
    </xf>
    <xf numFmtId="1" fontId="13" fillId="0" borderId="9" xfId="1" applyNumberFormat="1" applyFont="1" applyFill="1" applyBorder="1" applyAlignment="1">
      <alignment horizontal="left" vertical="center" wrapText="1"/>
    </xf>
    <xf numFmtId="4" fontId="13" fillId="0" borderId="10" xfId="1" applyNumberFormat="1" applyFont="1" applyFill="1" applyBorder="1" applyAlignment="1">
      <alignment vertical="center" wrapText="1"/>
    </xf>
    <xf numFmtId="4" fontId="14" fillId="0" borderId="15" xfId="1" applyNumberFormat="1" applyFont="1" applyFill="1" applyBorder="1" applyAlignment="1">
      <alignment vertical="center" wrapText="1"/>
    </xf>
    <xf numFmtId="4" fontId="1" fillId="0" borderId="0" xfId="2" applyNumberFormat="1" applyFont="1" applyFill="1" applyAlignment="1">
      <alignment vertical="center"/>
    </xf>
    <xf numFmtId="0" fontId="16" fillId="0" borderId="12" xfId="1" applyFont="1" applyFill="1" applyBorder="1" applyAlignment="1">
      <alignment vertical="center" wrapText="1"/>
    </xf>
    <xf numFmtId="4" fontId="18" fillId="0" borderId="0" xfId="1" applyNumberFormat="1" applyFont="1" applyFill="1" applyBorder="1" applyAlignment="1">
      <alignment vertical="center"/>
    </xf>
    <xf numFmtId="0" fontId="18" fillId="0" borderId="0" xfId="1" applyFont="1" applyFill="1" applyAlignment="1">
      <alignment vertical="center"/>
    </xf>
    <xf numFmtId="0" fontId="19" fillId="0" borderId="0" xfId="1" applyFont="1" applyFill="1" applyAlignment="1">
      <alignment vertical="center"/>
    </xf>
    <xf numFmtId="164" fontId="18" fillId="0" borderId="0" xfId="1" applyNumberFormat="1" applyFont="1" applyFill="1" applyBorder="1" applyAlignment="1">
      <alignment vertical="center"/>
    </xf>
    <xf numFmtId="4" fontId="19" fillId="0" borderId="0" xfId="1" applyNumberFormat="1" applyFont="1" applyFill="1" applyAlignment="1">
      <alignment vertical="center"/>
    </xf>
    <xf numFmtId="0" fontId="1" fillId="0" borderId="18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vertical="center" wrapText="1"/>
    </xf>
    <xf numFmtId="0" fontId="18" fillId="0" borderId="20" xfId="1" applyNumberFormat="1" applyFont="1" applyBorder="1" applyAlignment="1">
      <alignment horizontal="center" vertical="center" wrapText="1"/>
    </xf>
    <xf numFmtId="49" fontId="18" fillId="0" borderId="21" xfId="1" applyNumberFormat="1" applyFont="1" applyFill="1" applyBorder="1" applyAlignment="1">
      <alignment vertical="center"/>
    </xf>
    <xf numFmtId="4" fontId="18" fillId="0" borderId="21" xfId="1" applyNumberFormat="1" applyFont="1" applyFill="1" applyBorder="1" applyAlignment="1">
      <alignment horizontal="center" vertical="center" wrapText="1"/>
    </xf>
    <xf numFmtId="4" fontId="18" fillId="0" borderId="21" xfId="1" applyNumberFormat="1" applyFont="1" applyFill="1" applyBorder="1" applyAlignment="1">
      <alignment vertical="center"/>
    </xf>
    <xf numFmtId="4" fontId="10" fillId="0" borderId="21" xfId="1" applyNumberFormat="1" applyFont="1" applyFill="1" applyBorder="1" applyAlignment="1">
      <alignment vertical="center"/>
    </xf>
    <xf numFmtId="4" fontId="18" fillId="0" borderId="22" xfId="1" applyNumberFormat="1" applyFont="1" applyFill="1" applyBorder="1" applyAlignment="1">
      <alignment vertical="center"/>
    </xf>
    <xf numFmtId="4" fontId="14" fillId="0" borderId="19" xfId="1" applyNumberFormat="1" applyFont="1" applyFill="1" applyBorder="1" applyAlignment="1">
      <alignment vertical="center" wrapText="1"/>
    </xf>
    <xf numFmtId="4" fontId="20" fillId="0" borderId="0" xfId="1" applyNumberFormat="1" applyFont="1" applyBorder="1" applyAlignment="1">
      <alignment horizontal="center" vertical="center"/>
    </xf>
    <xf numFmtId="4" fontId="1" fillId="0" borderId="0" xfId="1" applyNumberFormat="1" applyFont="1" applyFill="1" applyBorder="1" applyAlignment="1">
      <alignment horizontal="right" vertical="center"/>
    </xf>
    <xf numFmtId="2" fontId="2" fillId="0" borderId="0" xfId="1" applyNumberFormat="1" applyFont="1" applyFill="1" applyAlignment="1">
      <alignment vertical="center"/>
    </xf>
    <xf numFmtId="2" fontId="3" fillId="0" borderId="0" xfId="1" applyNumberFormat="1" applyFont="1" applyFill="1" applyAlignment="1">
      <alignment horizontal="center" vertical="center" wrapText="1"/>
    </xf>
    <xf numFmtId="2" fontId="4" fillId="0" borderId="0" xfId="1" applyNumberFormat="1" applyFont="1" applyFill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4" fontId="6" fillId="0" borderId="4" xfId="1" applyNumberFormat="1" applyFont="1" applyFill="1" applyBorder="1" applyAlignment="1">
      <alignment horizontal="center" vertical="center" wrapText="1"/>
    </xf>
    <xf numFmtId="4" fontId="8" fillId="0" borderId="4" xfId="1" applyNumberFormat="1" applyFont="1" applyFill="1" applyBorder="1" applyAlignment="1">
      <alignment horizontal="center" vertical="center" wrapText="1"/>
    </xf>
    <xf numFmtId="4" fontId="8" fillId="0" borderId="5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2" fontId="1" fillId="0" borderId="0" xfId="1" applyNumberFormat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4" fontId="21" fillId="0" borderId="0" xfId="0" applyNumberFormat="1" applyFont="1" applyFill="1" applyBorder="1" applyAlignment="1">
      <alignment wrapText="1"/>
    </xf>
    <xf numFmtId="0" fontId="1" fillId="0" borderId="0" xfId="1" applyFont="1" applyAlignment="1">
      <alignment horizontal="center" vertical="center"/>
    </xf>
    <xf numFmtId="2" fontId="1" fillId="0" borderId="0" xfId="1" applyNumberFormat="1" applyFont="1" applyAlignment="1">
      <alignment vertical="center" wrapText="1"/>
    </xf>
    <xf numFmtId="4" fontId="1" fillId="0" borderId="0" xfId="1" applyNumberFormat="1" applyFont="1" applyAlignment="1">
      <alignment vertical="center" wrapText="1"/>
    </xf>
    <xf numFmtId="0" fontId="22" fillId="0" borderId="13" xfId="1" applyFont="1" applyFill="1" applyBorder="1" applyAlignment="1">
      <alignment horizontal="center" vertical="center"/>
    </xf>
    <xf numFmtId="0" fontId="23" fillId="0" borderId="12" xfId="1" applyFont="1" applyFill="1" applyBorder="1" applyAlignment="1">
      <alignment vertical="center" wrapText="1"/>
    </xf>
    <xf numFmtId="0" fontId="24" fillId="0" borderId="8" xfId="1" applyNumberFormat="1" applyFont="1" applyFill="1" applyBorder="1" applyAlignment="1">
      <alignment horizontal="center" vertical="center" wrapText="1"/>
    </xf>
    <xf numFmtId="49" fontId="23" fillId="0" borderId="9" xfId="1" applyNumberFormat="1" applyFont="1" applyFill="1" applyBorder="1" applyAlignment="1">
      <alignment vertical="center" wrapText="1"/>
    </xf>
    <xf numFmtId="4" fontId="25" fillId="0" borderId="10" xfId="1" applyNumberFormat="1" applyFont="1" applyFill="1" applyBorder="1" applyAlignment="1">
      <alignment horizontal="center" vertical="center" wrapText="1"/>
    </xf>
    <xf numFmtId="4" fontId="26" fillId="0" borderId="10" xfId="1" applyNumberFormat="1" applyFont="1" applyFill="1" applyBorder="1" applyAlignment="1">
      <alignment vertical="center"/>
    </xf>
    <xf numFmtId="4" fontId="27" fillId="0" borderId="9" xfId="1" applyNumberFormat="1" applyFont="1" applyFill="1" applyBorder="1" applyAlignment="1">
      <alignment vertical="center"/>
    </xf>
    <xf numFmtId="4" fontId="24" fillId="0" borderId="10" xfId="1" applyNumberFormat="1" applyFont="1" applyFill="1" applyBorder="1" applyAlignment="1">
      <alignment vertical="center"/>
    </xf>
    <xf numFmtId="4" fontId="28" fillId="0" borderId="10" xfId="1" applyNumberFormat="1" applyFont="1" applyFill="1" applyBorder="1" applyAlignment="1">
      <alignment vertical="center"/>
    </xf>
    <xf numFmtId="4" fontId="25" fillId="0" borderId="14" xfId="1" applyNumberFormat="1" applyFont="1" applyFill="1" applyBorder="1" applyAlignment="1">
      <alignment vertical="center"/>
    </xf>
    <xf numFmtId="4" fontId="29" fillId="0" borderId="15" xfId="1" applyNumberFormat="1" applyFont="1" applyFill="1" applyBorder="1" applyAlignment="1">
      <alignment vertical="center" wrapText="1"/>
    </xf>
    <xf numFmtId="164" fontId="22" fillId="0" borderId="0" xfId="1" applyNumberFormat="1" applyFont="1" applyFill="1" applyBorder="1" applyAlignment="1">
      <alignment vertical="center"/>
    </xf>
    <xf numFmtId="4" fontId="25" fillId="0" borderId="0" xfId="1" applyNumberFormat="1" applyFont="1" applyFill="1" applyBorder="1" applyAlignment="1">
      <alignment vertical="center"/>
    </xf>
    <xf numFmtId="4" fontId="22" fillId="0" borderId="0" xfId="2" applyNumberFormat="1" applyFont="1" applyFill="1" applyAlignment="1">
      <alignment vertical="center"/>
    </xf>
    <xf numFmtId="164" fontId="25" fillId="0" borderId="0" xfId="1" applyNumberFormat="1" applyFont="1" applyFill="1" applyBorder="1" applyAlignment="1">
      <alignment vertical="center"/>
    </xf>
    <xf numFmtId="164" fontId="22" fillId="0" borderId="0" xfId="1" applyNumberFormat="1" applyFont="1" applyFill="1" applyAlignment="1">
      <alignment vertical="center"/>
    </xf>
    <xf numFmtId="0" fontId="25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24" fillId="0" borderId="17" xfId="1" applyNumberFormat="1" applyFont="1" applyFill="1" applyBorder="1" applyAlignment="1">
      <alignment horizontal="center" vertical="center" wrapText="1"/>
    </xf>
    <xf numFmtId="1" fontId="25" fillId="0" borderId="9" xfId="1" applyNumberFormat="1" applyFont="1" applyFill="1" applyBorder="1" applyAlignment="1">
      <alignment horizontal="left" vertical="center" wrapText="1"/>
    </xf>
    <xf numFmtId="4" fontId="26" fillId="0" borderId="9" xfId="1" applyNumberFormat="1" applyFont="1" applyFill="1" applyBorder="1" applyAlignment="1">
      <alignment vertical="center"/>
    </xf>
    <xf numFmtId="4" fontId="29" fillId="0" borderId="12" xfId="1" applyNumberFormat="1" applyFont="1" applyFill="1" applyBorder="1" applyAlignment="1">
      <alignment vertical="center" wrapText="1"/>
    </xf>
    <xf numFmtId="0" fontId="23" fillId="0" borderId="15" xfId="1" applyFont="1" applyFill="1" applyBorder="1" applyAlignment="1">
      <alignment vertical="center" wrapText="1"/>
    </xf>
    <xf numFmtId="0" fontId="24" fillId="0" borderId="16" xfId="1" applyNumberFormat="1" applyFont="1" applyFill="1" applyBorder="1" applyAlignment="1">
      <alignment horizontal="center" vertical="center" wrapText="1"/>
    </xf>
    <xf numFmtId="4" fontId="24" fillId="0" borderId="9" xfId="1" applyNumberFormat="1" applyFont="1" applyFill="1" applyBorder="1" applyAlignment="1">
      <alignment vertical="center"/>
    </xf>
    <xf numFmtId="4" fontId="28" fillId="0" borderId="14" xfId="1" applyNumberFormat="1" applyFont="1" applyFill="1" applyBorder="1" applyAlignment="1">
      <alignment vertical="center"/>
    </xf>
    <xf numFmtId="4" fontId="28" fillId="0" borderId="10" xfId="1" applyNumberFormat="1" applyFont="1" applyFill="1" applyBorder="1" applyAlignment="1">
      <alignment horizontal="center" vertical="center" wrapText="1"/>
    </xf>
    <xf numFmtId="4" fontId="14" fillId="0" borderId="12" xfId="1" applyNumberFormat="1" applyFont="1" applyFill="1" applyBorder="1" applyAlignment="1">
      <alignment horizontal="center" vertical="center" wrapText="1"/>
    </xf>
    <xf numFmtId="4" fontId="14" fillId="0" borderId="23" xfId="1" applyNumberFormat="1" applyFont="1" applyFill="1" applyBorder="1" applyAlignment="1">
      <alignment horizontal="center" vertical="center" wrapText="1"/>
    </xf>
    <xf numFmtId="2" fontId="19" fillId="0" borderId="0" xfId="1" applyNumberFormat="1" applyFont="1" applyFill="1" applyAlignment="1">
      <alignment vertical="center" wrapText="1"/>
    </xf>
    <xf numFmtId="0" fontId="26" fillId="0" borderId="8" xfId="1" applyNumberFormat="1" applyFont="1" applyFill="1" applyBorder="1" applyAlignment="1">
      <alignment horizontal="center" vertical="center" wrapText="1"/>
    </xf>
    <xf numFmtId="4" fontId="13" fillId="0" borderId="11" xfId="1" applyNumberFormat="1" applyFont="1" applyFill="1" applyBorder="1" applyAlignment="1">
      <alignment vertical="center"/>
    </xf>
    <xf numFmtId="4" fontId="13" fillId="0" borderId="14" xfId="1" applyNumberFormat="1" applyFont="1" applyFill="1" applyBorder="1" applyAlignment="1">
      <alignment vertical="center" wrapText="1"/>
    </xf>
  </cellXfs>
  <cellStyles count="3">
    <cellStyle name="Normalny" xfId="0" builtinId="0"/>
    <cellStyle name="Normalny 2" xfId="1"/>
    <cellStyle name="Normalny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28"/>
  <sheetViews>
    <sheetView tabSelected="1" zoomScale="80" zoomScaleNormal="80" workbookViewId="0">
      <pane xSplit="5" ySplit="4" topLeftCell="F5" activePane="bottomRight" state="frozenSplit"/>
      <selection pane="topRight" activeCell="F1" sqref="F1"/>
      <selection pane="bottomLeft" activeCell="A4" sqref="A4"/>
      <selection pane="bottomRight" activeCell="I51" sqref="I51"/>
    </sheetView>
  </sheetViews>
  <sheetFormatPr defaultColWidth="9.140625" defaultRowHeight="12.75" x14ac:dyDescent="0.25"/>
  <cols>
    <col min="1" max="1" width="6.5703125" style="79" bestFit="1" customWidth="1"/>
    <col min="2" max="2" width="39.5703125" style="80" customWidth="1"/>
    <col min="3" max="3" width="22.85546875" style="1" customWidth="1"/>
    <col min="4" max="4" width="23.7109375" style="80" bestFit="1" customWidth="1"/>
    <col min="5" max="5" width="15.7109375" style="81" customWidth="1"/>
    <col min="6" max="7" width="15" style="2" customWidth="1"/>
    <col min="8" max="8" width="13.5703125" style="2" customWidth="1"/>
    <col min="9" max="9" width="15.140625" style="2" customWidth="1"/>
    <col min="10" max="11" width="16" style="2" customWidth="1"/>
    <col min="12" max="12" width="13.42578125" style="2" customWidth="1"/>
    <col min="13" max="13" width="36.140625" style="2" customWidth="1"/>
    <col min="14" max="14" width="11.28515625" style="3" bestFit="1" customWidth="1"/>
    <col min="15" max="15" width="10.28515625" style="3" customWidth="1"/>
    <col min="16" max="16" width="10.5703125" style="4" bestFit="1" customWidth="1"/>
    <col min="17" max="17" width="11.28515625" style="4" customWidth="1"/>
    <col min="18" max="18" width="11.28515625" style="6" bestFit="1" customWidth="1"/>
    <col min="19" max="19" width="10.5703125" style="3" bestFit="1" customWidth="1"/>
    <col min="20" max="20" width="11.28515625" style="4" bestFit="1" customWidth="1"/>
    <col min="21" max="21" width="11.28515625" style="6" bestFit="1" customWidth="1"/>
    <col min="22" max="22" width="10.5703125" style="6" bestFit="1" customWidth="1"/>
    <col min="23" max="23" width="11.28515625" style="6" bestFit="1" customWidth="1"/>
    <col min="24" max="24" width="10.5703125" style="6" bestFit="1" customWidth="1"/>
    <col min="25" max="25" width="10.5703125" style="6" customWidth="1"/>
    <col min="26" max="26" width="10.85546875" style="5" bestFit="1" customWidth="1"/>
    <col min="27" max="16384" width="9.140625" style="5"/>
  </cols>
  <sheetData>
    <row r="1" spans="1:73" s="22" customFormat="1" ht="18" x14ac:dyDescent="0.2">
      <c r="A1" s="75"/>
      <c r="B1" s="76"/>
      <c r="C1" s="63" t="s">
        <v>0</v>
      </c>
      <c r="D1" s="64"/>
      <c r="E1" s="77"/>
      <c r="F1" s="29"/>
      <c r="G1" s="29"/>
      <c r="H1" s="64"/>
      <c r="I1" s="29"/>
      <c r="J1" s="29"/>
      <c r="K1" s="29"/>
      <c r="L1" s="29"/>
      <c r="M1" s="78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</row>
    <row r="2" spans="1:73" s="22" customFormat="1" ht="18" x14ac:dyDescent="0.25">
      <c r="A2" s="75"/>
      <c r="B2" s="76"/>
      <c r="C2" s="64"/>
      <c r="D2" s="76"/>
      <c r="E2" s="65" t="s">
        <v>65</v>
      </c>
      <c r="F2" s="29"/>
      <c r="G2" s="29"/>
      <c r="H2" s="29"/>
      <c r="I2" s="29"/>
      <c r="J2" s="29"/>
      <c r="K2" s="29"/>
      <c r="L2" s="29"/>
      <c r="M2" s="29"/>
      <c r="N2" s="3"/>
      <c r="O2" s="3"/>
      <c r="P2" s="3"/>
      <c r="Q2" s="4"/>
      <c r="R2" s="3"/>
      <c r="S2" s="3"/>
      <c r="T2" s="4"/>
      <c r="U2" s="6"/>
      <c r="V2" s="6"/>
      <c r="W2" s="4"/>
      <c r="X2" s="4"/>
      <c r="Y2" s="4"/>
    </row>
    <row r="3" spans="1:73" s="22" customFormat="1" ht="18" customHeight="1" thickBot="1" x14ac:dyDescent="0.3">
      <c r="A3" s="75"/>
      <c r="B3" s="111" t="s">
        <v>79</v>
      </c>
      <c r="C3" s="64"/>
      <c r="D3" s="76"/>
      <c r="E3" s="77"/>
      <c r="F3" s="29"/>
      <c r="G3" s="29"/>
      <c r="H3" s="29"/>
      <c r="I3" s="29"/>
      <c r="J3" s="29"/>
      <c r="K3" s="29"/>
      <c r="L3" s="29"/>
      <c r="M3" s="29"/>
      <c r="N3" s="3"/>
      <c r="O3" s="3"/>
      <c r="P3" s="4"/>
      <c r="Q3" s="4"/>
      <c r="R3" s="6"/>
      <c r="S3" s="3"/>
      <c r="T3" s="4"/>
      <c r="U3" s="6"/>
      <c r="V3" s="6"/>
      <c r="W3" s="6"/>
      <c r="X3" s="6"/>
      <c r="Y3" s="6"/>
    </row>
    <row r="4" spans="1:73" s="74" customFormat="1" ht="39" thickBot="1" x14ac:dyDescent="0.3">
      <c r="A4" s="66" t="s">
        <v>1</v>
      </c>
      <c r="B4" s="67" t="s">
        <v>2</v>
      </c>
      <c r="C4" s="68" t="s">
        <v>3</v>
      </c>
      <c r="D4" s="69" t="s">
        <v>4</v>
      </c>
      <c r="E4" s="70" t="s">
        <v>5</v>
      </c>
      <c r="F4" s="69" t="s">
        <v>6</v>
      </c>
      <c r="G4" s="69" t="s">
        <v>7</v>
      </c>
      <c r="H4" s="7" t="s">
        <v>8</v>
      </c>
      <c r="I4" s="7" t="s">
        <v>9</v>
      </c>
      <c r="J4" s="71" t="s">
        <v>73</v>
      </c>
      <c r="K4" s="71" t="s">
        <v>80</v>
      </c>
      <c r="L4" s="72" t="s">
        <v>74</v>
      </c>
      <c r="M4" s="73" t="s">
        <v>10</v>
      </c>
      <c r="N4" s="8"/>
      <c r="O4" s="8"/>
      <c r="P4" s="9"/>
      <c r="Q4" s="9"/>
      <c r="R4" s="9"/>
      <c r="S4" s="8"/>
      <c r="T4" s="9"/>
      <c r="U4" s="9"/>
      <c r="V4" s="9"/>
      <c r="W4" s="9"/>
      <c r="X4" s="9"/>
      <c r="Y4" s="9"/>
      <c r="Z4" s="8"/>
    </row>
    <row r="5" spans="1:73" s="22" customFormat="1" ht="27.75" customHeight="1" x14ac:dyDescent="0.25">
      <c r="A5" s="10">
        <v>1</v>
      </c>
      <c r="B5" s="11" t="s">
        <v>11</v>
      </c>
      <c r="C5" s="12" t="s">
        <v>12</v>
      </c>
      <c r="D5" s="13" t="s">
        <v>13</v>
      </c>
      <c r="E5" s="14" t="s">
        <v>14</v>
      </c>
      <c r="F5" s="15">
        <v>38902.5</v>
      </c>
      <c r="G5" s="15"/>
      <c r="H5" s="16">
        <v>0</v>
      </c>
      <c r="I5" s="17">
        <v>29176.880000000001</v>
      </c>
      <c r="J5" s="18">
        <f>F5-H5-I5</f>
        <v>9725.619999999999</v>
      </c>
      <c r="K5" s="113"/>
      <c r="L5" s="19"/>
      <c r="M5" s="20" t="s">
        <v>15</v>
      </c>
      <c r="N5" s="4"/>
      <c r="O5" s="4"/>
      <c r="P5" s="4"/>
      <c r="Q5" s="4"/>
      <c r="R5" s="4"/>
      <c r="S5" s="4"/>
      <c r="T5" s="4"/>
      <c r="U5" s="3"/>
      <c r="V5" s="3"/>
      <c r="W5" s="4"/>
      <c r="X5" s="4"/>
      <c r="Y5" s="4"/>
      <c r="Z5" s="21"/>
    </row>
    <row r="6" spans="1:73" s="22" customFormat="1" ht="27.75" customHeight="1" x14ac:dyDescent="0.25">
      <c r="A6" s="23" t="s">
        <v>16</v>
      </c>
      <c r="B6" s="24" t="s">
        <v>17</v>
      </c>
      <c r="C6" s="12" t="s">
        <v>12</v>
      </c>
      <c r="D6" s="13" t="s">
        <v>18</v>
      </c>
      <c r="E6" s="14" t="s">
        <v>19</v>
      </c>
      <c r="F6" s="15">
        <v>1016.71</v>
      </c>
      <c r="G6" s="15"/>
      <c r="H6" s="25">
        <v>0</v>
      </c>
      <c r="I6" s="26">
        <v>761.10750000000007</v>
      </c>
      <c r="J6" s="27">
        <f>F6-H6-I6</f>
        <v>255.60249999999996</v>
      </c>
      <c r="K6" s="28"/>
      <c r="L6" s="28"/>
      <c r="M6" s="20" t="s">
        <v>20</v>
      </c>
      <c r="N6" s="4"/>
      <c r="O6" s="4"/>
      <c r="P6" s="4"/>
      <c r="Q6" s="4"/>
      <c r="R6" s="4"/>
      <c r="S6" s="4"/>
      <c r="U6" s="29"/>
      <c r="V6" s="29"/>
      <c r="Y6" s="29"/>
      <c r="Z6" s="21"/>
    </row>
    <row r="7" spans="1:73" s="22" customFormat="1" ht="27.75" customHeight="1" x14ac:dyDescent="0.25">
      <c r="A7" s="23" t="s">
        <v>21</v>
      </c>
      <c r="B7" s="24" t="s">
        <v>22</v>
      </c>
      <c r="C7" s="12" t="s">
        <v>12</v>
      </c>
      <c r="D7" s="13" t="s">
        <v>23</v>
      </c>
      <c r="E7" s="14" t="s">
        <v>24</v>
      </c>
      <c r="F7" s="15">
        <v>52.76</v>
      </c>
      <c r="G7" s="15"/>
      <c r="H7" s="25"/>
      <c r="I7" s="26">
        <v>7.54</v>
      </c>
      <c r="J7" s="27">
        <f>F7-H7-I7</f>
        <v>45.22</v>
      </c>
      <c r="K7" s="28"/>
      <c r="L7" s="28"/>
      <c r="M7" s="20" t="s">
        <v>25</v>
      </c>
      <c r="N7" s="4"/>
      <c r="O7" s="4"/>
      <c r="P7" s="4"/>
      <c r="Q7" s="4"/>
      <c r="R7" s="4"/>
      <c r="S7" s="4"/>
      <c r="Y7" s="29"/>
      <c r="Z7" s="21"/>
    </row>
    <row r="8" spans="1:73" s="99" customFormat="1" ht="27.75" customHeight="1" x14ac:dyDescent="0.25">
      <c r="A8" s="82" t="s">
        <v>26</v>
      </c>
      <c r="B8" s="83" t="s">
        <v>27</v>
      </c>
      <c r="C8" s="112" t="s">
        <v>12</v>
      </c>
      <c r="D8" s="85" t="s">
        <v>28</v>
      </c>
      <c r="E8" s="86" t="s">
        <v>29</v>
      </c>
      <c r="F8" s="106">
        <v>61399</v>
      </c>
      <c r="G8" s="106"/>
      <c r="H8" s="88">
        <v>46049.25</v>
      </c>
      <c r="I8" s="89">
        <v>15349.75</v>
      </c>
      <c r="J8" s="90">
        <f t="shared" ref="J8:J24" si="0">F8-H8-I8</f>
        <v>0</v>
      </c>
      <c r="K8" s="107"/>
      <c r="L8" s="107"/>
      <c r="M8" s="103" t="s">
        <v>30</v>
      </c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7"/>
    </row>
    <row r="9" spans="1:73" s="99" customFormat="1" ht="27.75" customHeight="1" x14ac:dyDescent="0.25">
      <c r="A9" s="82" t="s">
        <v>31</v>
      </c>
      <c r="B9" s="104" t="s">
        <v>32</v>
      </c>
      <c r="C9" s="105" t="s">
        <v>12</v>
      </c>
      <c r="D9" s="85" t="s">
        <v>33</v>
      </c>
      <c r="E9" s="86" t="s">
        <v>29</v>
      </c>
      <c r="F9" s="106">
        <v>19021</v>
      </c>
      <c r="G9" s="106"/>
      <c r="H9" s="88">
        <v>14265.75</v>
      </c>
      <c r="I9" s="89">
        <v>4755.25</v>
      </c>
      <c r="J9" s="90">
        <f t="shared" si="0"/>
        <v>0</v>
      </c>
      <c r="K9" s="107"/>
      <c r="L9" s="107"/>
      <c r="M9" s="103" t="s">
        <v>30</v>
      </c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7"/>
    </row>
    <row r="10" spans="1:73" s="99" customFormat="1" ht="27.75" customHeight="1" x14ac:dyDescent="0.25">
      <c r="A10" s="82" t="s">
        <v>34</v>
      </c>
      <c r="B10" s="104" t="s">
        <v>35</v>
      </c>
      <c r="C10" s="105" t="s">
        <v>12</v>
      </c>
      <c r="D10" s="85" t="s">
        <v>33</v>
      </c>
      <c r="E10" s="86" t="s">
        <v>29</v>
      </c>
      <c r="F10" s="106">
        <v>10325</v>
      </c>
      <c r="G10" s="106"/>
      <c r="H10" s="88">
        <v>7743.75</v>
      </c>
      <c r="I10" s="89">
        <v>2581.25</v>
      </c>
      <c r="J10" s="90">
        <f t="shared" si="0"/>
        <v>0</v>
      </c>
      <c r="K10" s="107"/>
      <c r="L10" s="107"/>
      <c r="M10" s="103" t="s">
        <v>30</v>
      </c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7"/>
    </row>
    <row r="11" spans="1:73" s="22" customFormat="1" ht="27.75" customHeight="1" x14ac:dyDescent="0.25">
      <c r="A11" s="23" t="s">
        <v>67</v>
      </c>
      <c r="B11" s="30" t="s">
        <v>36</v>
      </c>
      <c r="C11" s="31" t="s">
        <v>12</v>
      </c>
      <c r="D11" s="32" t="s">
        <v>37</v>
      </c>
      <c r="E11" s="33" t="s">
        <v>38</v>
      </c>
      <c r="F11" s="15">
        <v>61399</v>
      </c>
      <c r="G11" s="15"/>
      <c r="H11" s="16"/>
      <c r="I11" s="26">
        <v>30699.5</v>
      </c>
      <c r="J11" s="27">
        <v>15349.75</v>
      </c>
      <c r="K11" s="28">
        <v>15349.75</v>
      </c>
      <c r="L11" s="28"/>
      <c r="M11" s="20" t="s">
        <v>39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21"/>
    </row>
    <row r="12" spans="1:73" s="22" customFormat="1" ht="27.75" customHeight="1" x14ac:dyDescent="0.25">
      <c r="A12" s="23" t="s">
        <v>68</v>
      </c>
      <c r="B12" s="30" t="s">
        <v>40</v>
      </c>
      <c r="C12" s="31" t="s">
        <v>12</v>
      </c>
      <c r="D12" s="32" t="s">
        <v>41</v>
      </c>
      <c r="E12" s="33" t="s">
        <v>38</v>
      </c>
      <c r="F12" s="15">
        <v>19021</v>
      </c>
      <c r="G12" s="15"/>
      <c r="H12" s="16"/>
      <c r="I12" s="26">
        <v>9510.5</v>
      </c>
      <c r="J12" s="27">
        <v>4755.25</v>
      </c>
      <c r="K12" s="28">
        <v>4755.25</v>
      </c>
      <c r="L12" s="28"/>
      <c r="M12" s="20" t="s">
        <v>39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21"/>
    </row>
    <row r="13" spans="1:73" s="22" customFormat="1" ht="27.75" customHeight="1" x14ac:dyDescent="0.25">
      <c r="A13" s="23" t="s">
        <v>69</v>
      </c>
      <c r="B13" s="30" t="s">
        <v>42</v>
      </c>
      <c r="C13" s="31" t="s">
        <v>12</v>
      </c>
      <c r="D13" s="32" t="s">
        <v>41</v>
      </c>
      <c r="E13" s="33" t="s">
        <v>38</v>
      </c>
      <c r="F13" s="15">
        <v>10325</v>
      </c>
      <c r="G13" s="15"/>
      <c r="H13" s="16"/>
      <c r="I13" s="26">
        <v>5162.5</v>
      </c>
      <c r="J13" s="27">
        <v>2581.25</v>
      </c>
      <c r="K13" s="28">
        <v>2581.25</v>
      </c>
      <c r="L13" s="28"/>
      <c r="M13" s="20" t="s">
        <v>39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21"/>
    </row>
    <row r="14" spans="1:73" s="99" customFormat="1" ht="26.45" customHeight="1" x14ac:dyDescent="0.25">
      <c r="A14" s="82">
        <v>3</v>
      </c>
      <c r="B14" s="104" t="s">
        <v>43</v>
      </c>
      <c r="C14" s="105" t="s">
        <v>44</v>
      </c>
      <c r="D14" s="85"/>
      <c r="E14" s="108" t="s">
        <v>45</v>
      </c>
      <c r="F14" s="102">
        <v>23201.135999999999</v>
      </c>
      <c r="G14" s="102"/>
      <c r="H14" s="88">
        <v>5800.2800000000007</v>
      </c>
      <c r="I14" s="89">
        <v>17400.86</v>
      </c>
      <c r="J14" s="90">
        <f t="shared" si="0"/>
        <v>-4.0000000008149073E-3</v>
      </c>
      <c r="K14" s="107"/>
      <c r="L14" s="91"/>
      <c r="M14" s="103" t="s">
        <v>46</v>
      </c>
      <c r="N14" s="93"/>
      <c r="O14" s="94"/>
      <c r="P14" s="94"/>
      <c r="Q14" s="94"/>
      <c r="R14" s="94"/>
      <c r="S14" s="94"/>
      <c r="T14" s="94"/>
      <c r="U14" s="94"/>
      <c r="V14" s="94"/>
      <c r="W14" s="96"/>
      <c r="X14" s="96"/>
      <c r="Y14" s="96"/>
      <c r="Z14" s="97"/>
      <c r="AA14" s="97"/>
      <c r="AB14" s="97"/>
      <c r="AC14" s="97"/>
      <c r="AD14" s="97"/>
      <c r="AE14" s="97"/>
      <c r="AF14" s="97"/>
      <c r="AG14" s="97"/>
      <c r="AH14" s="97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</row>
    <row r="15" spans="1:73" s="99" customFormat="1" ht="26.45" customHeight="1" x14ac:dyDescent="0.25">
      <c r="A15" s="82">
        <v>3</v>
      </c>
      <c r="B15" s="104" t="s">
        <v>47</v>
      </c>
      <c r="C15" s="105" t="s">
        <v>44</v>
      </c>
      <c r="D15" s="85"/>
      <c r="E15" s="108" t="s">
        <v>45</v>
      </c>
      <c r="F15" s="102">
        <v>2577.904</v>
      </c>
      <c r="G15" s="102"/>
      <c r="H15" s="88">
        <v>644.47</v>
      </c>
      <c r="I15" s="89">
        <v>1933.4299999999998</v>
      </c>
      <c r="J15" s="90">
        <f t="shared" si="0"/>
        <v>4.0000000001327862E-3</v>
      </c>
      <c r="K15" s="107"/>
      <c r="L15" s="91"/>
      <c r="M15" s="103" t="s">
        <v>46</v>
      </c>
      <c r="N15" s="93"/>
      <c r="O15" s="94"/>
      <c r="P15" s="94"/>
      <c r="Q15" s="94"/>
      <c r="R15" s="94"/>
      <c r="S15" s="94"/>
      <c r="T15" s="94"/>
      <c r="U15" s="94"/>
      <c r="V15" s="94"/>
      <c r="W15" s="96"/>
      <c r="X15" s="96"/>
      <c r="Y15" s="96"/>
      <c r="Z15" s="97"/>
      <c r="AA15" s="97"/>
      <c r="AB15" s="97"/>
      <c r="AC15" s="97"/>
      <c r="AD15" s="97"/>
      <c r="AE15" s="97"/>
      <c r="AF15" s="97"/>
      <c r="AG15" s="97"/>
      <c r="AH15" s="97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</row>
    <row r="16" spans="1:73" s="22" customFormat="1" ht="26.45" customHeight="1" x14ac:dyDescent="0.25">
      <c r="A16" s="23">
        <v>3</v>
      </c>
      <c r="B16" s="30" t="s">
        <v>75</v>
      </c>
      <c r="C16" s="31" t="s">
        <v>44</v>
      </c>
      <c r="D16" s="32"/>
      <c r="E16" s="34" t="s">
        <v>77</v>
      </c>
      <c r="F16" s="35">
        <v>23201.135999999999</v>
      </c>
      <c r="G16" s="35"/>
      <c r="H16" s="16"/>
      <c r="I16" s="26"/>
      <c r="J16" s="27">
        <v>5800.29</v>
      </c>
      <c r="K16" s="28"/>
      <c r="L16" s="36"/>
      <c r="M16" s="110" t="s">
        <v>78</v>
      </c>
      <c r="N16" s="4"/>
      <c r="O16" s="37"/>
      <c r="P16" s="37"/>
      <c r="Q16" s="37"/>
      <c r="R16" s="37"/>
      <c r="S16" s="37"/>
      <c r="T16" s="37"/>
      <c r="U16" s="37"/>
      <c r="V16" s="37"/>
      <c r="W16" s="38"/>
      <c r="X16" s="38"/>
      <c r="Y16" s="38"/>
      <c r="Z16" s="21"/>
      <c r="AA16" s="21"/>
      <c r="AB16" s="21"/>
      <c r="AC16" s="21"/>
      <c r="AD16" s="21"/>
      <c r="AE16" s="21"/>
      <c r="AF16" s="21"/>
      <c r="AG16" s="21"/>
      <c r="AH16" s="21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</row>
    <row r="17" spans="1:73" s="22" customFormat="1" ht="26.45" customHeight="1" x14ac:dyDescent="0.25">
      <c r="A17" s="23">
        <v>3</v>
      </c>
      <c r="B17" s="30" t="s">
        <v>76</v>
      </c>
      <c r="C17" s="31" t="s">
        <v>44</v>
      </c>
      <c r="D17" s="32"/>
      <c r="E17" s="34" t="s">
        <v>77</v>
      </c>
      <c r="F17" s="35">
        <v>2577.904</v>
      </c>
      <c r="G17" s="35"/>
      <c r="H17" s="16"/>
      <c r="I17" s="26"/>
      <c r="J17" s="27">
        <v>644.48</v>
      </c>
      <c r="K17" s="28"/>
      <c r="L17" s="36"/>
      <c r="M17" s="109"/>
      <c r="N17" s="4"/>
      <c r="O17" s="37"/>
      <c r="P17" s="37"/>
      <c r="Q17" s="37"/>
      <c r="R17" s="37"/>
      <c r="S17" s="37"/>
      <c r="T17" s="37"/>
      <c r="U17" s="37"/>
      <c r="V17" s="37"/>
      <c r="W17" s="38"/>
      <c r="X17" s="38"/>
      <c r="Y17" s="38"/>
      <c r="Z17" s="21"/>
      <c r="AA17" s="21"/>
      <c r="AB17" s="21"/>
      <c r="AC17" s="21"/>
      <c r="AD17" s="21"/>
      <c r="AE17" s="21"/>
      <c r="AF17" s="21"/>
      <c r="AG17" s="21"/>
      <c r="AH17" s="21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</row>
    <row r="18" spans="1:73" s="22" customFormat="1" ht="26.45" customHeight="1" x14ac:dyDescent="0.25">
      <c r="A18" s="23">
        <v>4</v>
      </c>
      <c r="B18" s="30" t="s">
        <v>49</v>
      </c>
      <c r="C18" s="31" t="s">
        <v>12</v>
      </c>
      <c r="D18" s="40" t="s">
        <v>50</v>
      </c>
      <c r="E18" s="33" t="s">
        <v>51</v>
      </c>
      <c r="F18" s="17">
        <v>8000</v>
      </c>
      <c r="G18" s="35"/>
      <c r="H18" s="16">
        <v>22.22</v>
      </c>
      <c r="I18" s="26">
        <v>5999.9933333333338</v>
      </c>
      <c r="J18" s="27">
        <f t="shared" si="0"/>
        <v>1977.786666666666</v>
      </c>
      <c r="K18" s="28"/>
      <c r="L18" s="36"/>
      <c r="M18" s="20"/>
      <c r="N18" s="4"/>
      <c r="O18" s="37"/>
      <c r="P18" s="37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</row>
    <row r="19" spans="1:73" s="99" customFormat="1" ht="25.5" x14ac:dyDescent="0.25">
      <c r="A19" s="82" t="s">
        <v>48</v>
      </c>
      <c r="B19" s="83" t="s">
        <v>52</v>
      </c>
      <c r="C19" s="100" t="s">
        <v>53</v>
      </c>
      <c r="D19" s="101">
        <v>436000361332</v>
      </c>
      <c r="E19" s="86" t="s">
        <v>54</v>
      </c>
      <c r="F19" s="87">
        <v>22645.9</v>
      </c>
      <c r="G19" s="102"/>
      <c r="H19" s="88">
        <v>11322.943333333325</v>
      </c>
      <c r="I19" s="89">
        <v>11322.949999999999</v>
      </c>
      <c r="J19" s="90">
        <f>F19-H19-I19-0.01</f>
        <v>-3.3333333228802078E-3</v>
      </c>
      <c r="K19" s="107"/>
      <c r="L19" s="91"/>
      <c r="M19" s="103" t="s">
        <v>55</v>
      </c>
      <c r="N19" s="93"/>
      <c r="O19" s="94"/>
      <c r="P19" s="94"/>
      <c r="Q19" s="94"/>
      <c r="R19" s="94"/>
      <c r="S19" s="94"/>
      <c r="T19" s="96"/>
      <c r="U19" s="96"/>
      <c r="V19" s="96"/>
      <c r="W19" s="96"/>
      <c r="X19" s="96"/>
      <c r="Y19" s="96"/>
      <c r="Z19" s="97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</row>
    <row r="20" spans="1:73" s="22" customFormat="1" ht="25.5" x14ac:dyDescent="0.25">
      <c r="A20" s="23" t="s">
        <v>70</v>
      </c>
      <c r="B20" s="24" t="s">
        <v>56</v>
      </c>
      <c r="C20" s="41" t="s">
        <v>53</v>
      </c>
      <c r="D20" s="42">
        <v>436000401720</v>
      </c>
      <c r="E20" s="33" t="s">
        <v>57</v>
      </c>
      <c r="F20" s="17">
        <v>21563.399999999998</v>
      </c>
      <c r="G20" s="35"/>
      <c r="H20" s="16"/>
      <c r="I20" s="26">
        <v>5390.8499999999967</v>
      </c>
      <c r="J20" s="27">
        <v>5390.8499999999967</v>
      </c>
      <c r="K20" s="28">
        <v>10781.699999999993</v>
      </c>
      <c r="L20" s="36"/>
      <c r="M20" s="20" t="s">
        <v>58</v>
      </c>
      <c r="N20" s="4"/>
      <c r="O20" s="4"/>
      <c r="P20" s="4"/>
      <c r="Q20" s="4"/>
      <c r="R20" s="4"/>
      <c r="S20" s="4"/>
      <c r="T20" s="38"/>
      <c r="U20" s="38"/>
      <c r="V20" s="38"/>
      <c r="W20" s="38"/>
      <c r="X20" s="38"/>
      <c r="Y20" s="38"/>
      <c r="Z20" s="21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</row>
    <row r="21" spans="1:73" s="99" customFormat="1" ht="25.5" x14ac:dyDescent="0.25">
      <c r="A21" s="82" t="s">
        <v>71</v>
      </c>
      <c r="B21" s="83" t="s">
        <v>59</v>
      </c>
      <c r="C21" s="84" t="s">
        <v>12</v>
      </c>
      <c r="D21" s="85" t="s">
        <v>60</v>
      </c>
      <c r="E21" s="86" t="s">
        <v>54</v>
      </c>
      <c r="F21" s="87">
        <v>37754.18</v>
      </c>
      <c r="G21" s="86"/>
      <c r="H21" s="88">
        <v>18877.09</v>
      </c>
      <c r="I21" s="89">
        <v>18877.09</v>
      </c>
      <c r="J21" s="90">
        <f t="shared" si="0"/>
        <v>0</v>
      </c>
      <c r="K21" s="107"/>
      <c r="L21" s="91"/>
      <c r="M21" s="92" t="s">
        <v>61</v>
      </c>
      <c r="N21" s="93"/>
      <c r="O21" s="94"/>
      <c r="P21" s="94"/>
      <c r="Q21" s="94"/>
      <c r="R21" s="94"/>
      <c r="S21" s="94"/>
      <c r="T21" s="95"/>
      <c r="U21" s="95"/>
      <c r="V21" s="96"/>
      <c r="W21" s="96"/>
      <c r="X21" s="96"/>
      <c r="Y21" s="96"/>
      <c r="Z21" s="97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</row>
    <row r="22" spans="1:73" s="22" customFormat="1" ht="25.5" x14ac:dyDescent="0.25">
      <c r="A22" s="23" t="s">
        <v>72</v>
      </c>
      <c r="B22" s="24" t="s">
        <v>62</v>
      </c>
      <c r="C22" s="12" t="s">
        <v>12</v>
      </c>
      <c r="D22" s="32" t="s">
        <v>63</v>
      </c>
      <c r="E22" s="33" t="s">
        <v>57</v>
      </c>
      <c r="F22" s="17">
        <v>38188.92</v>
      </c>
      <c r="G22" s="33"/>
      <c r="H22" s="33"/>
      <c r="I22" s="26">
        <v>9547.2299999999959</v>
      </c>
      <c r="J22" s="43">
        <f>F22-H22-I22-L22</f>
        <v>9547.2300000000032</v>
      </c>
      <c r="K22" s="114">
        <v>19094.46</v>
      </c>
      <c r="L22" s="36">
        <v>19094.46</v>
      </c>
      <c r="M22" s="44" t="s">
        <v>66</v>
      </c>
      <c r="N22" s="4"/>
      <c r="O22" s="37"/>
      <c r="P22" s="37"/>
      <c r="Q22" s="37"/>
      <c r="R22" s="37"/>
      <c r="S22" s="37"/>
      <c r="T22" s="45"/>
      <c r="U22" s="45"/>
      <c r="V22" s="38"/>
      <c r="W22" s="38"/>
      <c r="X22" s="38"/>
      <c r="Y22" s="38"/>
      <c r="Z22" s="21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</row>
    <row r="23" spans="1:73" s="22" customFormat="1" ht="24.75" customHeight="1" x14ac:dyDescent="0.25">
      <c r="A23" s="23"/>
      <c r="B23" s="46"/>
      <c r="C23" s="41"/>
      <c r="D23" s="32"/>
      <c r="E23" s="33"/>
      <c r="F23" s="17"/>
      <c r="G23" s="35"/>
      <c r="H23" s="16"/>
      <c r="I23" s="26"/>
      <c r="J23" s="27"/>
      <c r="K23" s="28"/>
      <c r="L23" s="36"/>
      <c r="M23" s="44"/>
      <c r="N23" s="4"/>
      <c r="O23" s="37"/>
      <c r="P23" s="37"/>
      <c r="Q23" s="37"/>
      <c r="R23" s="37"/>
      <c r="S23" s="37"/>
      <c r="T23" s="45"/>
      <c r="U23" s="45"/>
      <c r="V23" s="38"/>
      <c r="W23" s="38"/>
      <c r="X23" s="38"/>
      <c r="Y23" s="38"/>
      <c r="Z23" s="21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</row>
    <row r="24" spans="1:73" s="22" customFormat="1" ht="24.75" customHeight="1" x14ac:dyDescent="0.25">
      <c r="A24" s="23"/>
      <c r="B24" s="46" t="s">
        <v>64</v>
      </c>
      <c r="C24" s="41"/>
      <c r="D24" s="32"/>
      <c r="E24" s="33"/>
      <c r="F24" s="17">
        <f>116-19.4</f>
        <v>96.6</v>
      </c>
      <c r="G24" s="35"/>
      <c r="H24" s="16"/>
      <c r="I24" s="26">
        <v>86.939999999999984</v>
      </c>
      <c r="J24" s="27">
        <f t="shared" si="0"/>
        <v>9.6600000000000108</v>
      </c>
      <c r="K24" s="28"/>
      <c r="L24" s="36"/>
      <c r="M24" s="44"/>
      <c r="N24" s="4"/>
      <c r="O24" s="37"/>
      <c r="P24" s="37"/>
      <c r="Q24" s="37"/>
      <c r="R24" s="37"/>
      <c r="S24" s="37"/>
      <c r="T24" s="37"/>
      <c r="U24" s="37"/>
      <c r="V24" s="37"/>
      <c r="W24" s="38"/>
      <c r="X24" s="38"/>
      <c r="Y24" s="38"/>
      <c r="Z24" s="21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</row>
    <row r="25" spans="1:73" s="49" customFormat="1" ht="21" customHeight="1" thickBot="1" x14ac:dyDescent="0.3">
      <c r="A25" s="52"/>
      <c r="B25" s="53"/>
      <c r="C25" s="54"/>
      <c r="D25" s="55"/>
      <c r="E25" s="56"/>
      <c r="F25" s="57"/>
      <c r="G25" s="57"/>
      <c r="H25" s="57"/>
      <c r="I25" s="58"/>
      <c r="J25" s="57"/>
      <c r="K25" s="59"/>
      <c r="L25" s="59"/>
      <c r="M25" s="60"/>
      <c r="O25" s="47"/>
      <c r="P25" s="51"/>
      <c r="Q25" s="50"/>
      <c r="R25" s="50"/>
      <c r="S25" s="47"/>
      <c r="T25" s="50"/>
      <c r="U25" s="50"/>
      <c r="V25" s="50"/>
      <c r="W25" s="50"/>
      <c r="X25" s="50"/>
      <c r="Y25" s="50"/>
      <c r="Z25" s="21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</row>
    <row r="26" spans="1:73" ht="15.75" x14ac:dyDescent="0.25">
      <c r="F26" s="61"/>
      <c r="G26" s="3"/>
      <c r="H26" s="3">
        <f>SUM(H5:H25)</f>
        <v>104725.75333333333</v>
      </c>
      <c r="I26" s="3">
        <f t="shared" ref="I26:K26" si="1">SUM(I5:I25)</f>
        <v>168563.62083333335</v>
      </c>
      <c r="J26" s="3">
        <f t="shared" si="1"/>
        <v>56082.985833333354</v>
      </c>
      <c r="K26" s="3">
        <f t="shared" si="1"/>
        <v>52562.409999999996</v>
      </c>
      <c r="L26" s="3"/>
      <c r="M26" s="3"/>
      <c r="P26" s="3"/>
      <c r="Q26" s="3"/>
      <c r="R26" s="3"/>
      <c r="T26" s="5"/>
      <c r="U26" s="5"/>
      <c r="V26" s="5"/>
      <c r="W26" s="5"/>
      <c r="X26" s="5"/>
      <c r="Y26" s="5"/>
    </row>
    <row r="27" spans="1:73" ht="15.75" x14ac:dyDescent="0.25">
      <c r="E27" s="77"/>
      <c r="F27" s="61"/>
      <c r="G27" s="62"/>
      <c r="H27" s="62"/>
      <c r="I27" s="62"/>
      <c r="J27" s="62"/>
      <c r="K27" s="62"/>
      <c r="L27" s="4"/>
      <c r="M27" s="3"/>
      <c r="N27" s="4"/>
      <c r="O27" s="4"/>
      <c r="Q27" s="6"/>
      <c r="R27" s="3"/>
      <c r="T27" s="5"/>
      <c r="U27" s="5"/>
      <c r="V27" s="5"/>
      <c r="W27" s="5"/>
      <c r="X27" s="5"/>
      <c r="Y27" s="5"/>
    </row>
    <row r="28" spans="1:73" x14ac:dyDescent="0.25">
      <c r="G28" s="3"/>
      <c r="H28" s="3"/>
      <c r="I28" s="4"/>
      <c r="J28" s="4"/>
      <c r="K28" s="4"/>
      <c r="L28" s="6"/>
      <c r="M28" s="3"/>
      <c r="N28" s="4"/>
      <c r="O28" s="6"/>
      <c r="P28" s="6"/>
      <c r="Q28" s="6"/>
      <c r="S28" s="6"/>
      <c r="T28" s="5"/>
      <c r="U28" s="5"/>
      <c r="V28" s="5"/>
      <c r="W28" s="5"/>
      <c r="X28" s="5"/>
      <c r="Y28" s="5"/>
    </row>
  </sheetData>
  <mergeCells count="1">
    <mergeCell ref="M16:M17"/>
  </mergeCells>
  <pageMargins left="0.5" right="0.65" top="0.74803149606299213" bottom="0.74803149606299213" header="0.31496062992125984" footer="0.31496062992125984"/>
  <pageSetup paperSize="9" scale="65" orientation="landscape" r:id="rId1"/>
  <colBreaks count="1" manualBreakCount="1">
    <brk id="13" max="1048575" man="1"/>
  </colBreaks>
  <ignoredErrors>
    <ignoredError sqref="J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wykaz polis 2025r.</vt:lpstr>
      <vt:lpstr>'wykaz polis 2025r.'!Obszar_wydruku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Bielawa Ewa [Eltur-Serwis]</dc:creator>
  <cp:lastModifiedBy>Bielawa Ewa [Eltur-Serwis]</cp:lastModifiedBy>
  <dcterms:created xsi:type="dcterms:W3CDTF">2025-10-21T12:37:53Z</dcterms:created>
  <dcterms:modified xsi:type="dcterms:W3CDTF">2025-10-22T07:48:27Z</dcterms:modified>
</cp:coreProperties>
</file>